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nnonke\OneDrive - Government of Ontario\Documents\DCSO Files\Misc\Crossfall\"/>
    </mc:Choice>
  </mc:AlternateContent>
  <xr:revisionPtr revIDLastSave="17" documentId="13_ncr:1_{40FC96C5-68B5-484A-937F-16773FE45A75}" xr6:coauthVersionLast="45" xr6:coauthVersionMax="45" xr10:uidLastSave="{F11B4E59-7F0A-4219-9AF6-EBD3D0ED699B}"/>
  <bookViews>
    <workbookView xWindow="370" yWindow="420" windowWidth="18460" windowHeight="9360" xr2:uid="{D0F9615D-8D8B-426C-8E53-E98B2696B4FF}"/>
  </bookViews>
  <sheets>
    <sheet name="Crossfall Records" sheetId="1" r:id="rId1"/>
    <sheet name="Random Location Generato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" i="2" l="1"/>
  <c r="B10" i="2" s="1"/>
  <c r="C10" i="2" s="1"/>
  <c r="E24" i="1"/>
  <c r="B7" i="2" l="1"/>
  <c r="C7" i="2" s="1"/>
  <c r="B11" i="2"/>
  <c r="C11" i="2" s="1"/>
  <c r="B6" i="2"/>
  <c r="C6" i="2" s="1"/>
  <c r="B13" i="2"/>
  <c r="C13" i="2" s="1"/>
  <c r="B12" i="2"/>
  <c r="C12" i="2" s="1"/>
  <c r="B14" i="2"/>
  <c r="C14" i="2" s="1"/>
  <c r="B15" i="2"/>
  <c r="C15" i="2" s="1"/>
  <c r="B8" i="2"/>
  <c r="C8" i="2" s="1"/>
  <c r="B9" i="2"/>
  <c r="C9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Shannon, Kenneth (MTO)</author>
  </authors>
  <commentList>
    <comment ref="G9" authorId="0" shapeId="0" xr:uid="{F76DD289-6A3F-4C9B-9395-506CB74E97D1}">
      <text>
        <r>
          <rPr>
            <sz val="9"/>
            <color indexed="81"/>
            <rFont val="Tahoma"/>
            <family val="2"/>
          </rPr>
          <t>Lane numbering increases from the leftmost lane on multi-lane roads.</t>
        </r>
      </text>
    </comment>
    <comment ref="C11" authorId="0" shapeId="0" xr:uid="{363E3C92-E730-4D06-B8CB-DCF50DC3ABC2}">
      <text>
        <r>
          <rPr>
            <sz val="9"/>
            <color indexed="81"/>
            <rFont val="Tahoma"/>
            <family val="2"/>
          </rPr>
          <t xml:space="preserve">Stations may be copied from Random Location Generator tab.
*RIGHT CLICK CELL B12 AND SELECT "PASTE VALUES"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Shannon, Kenneth (MTO)</author>
  </authors>
  <commentList>
    <comment ref="A2" authorId="0" shapeId="0" xr:uid="{2963F135-750D-4ACF-86B2-BF251FF7EBC1}">
      <text>
        <r>
          <rPr>
            <sz val="9"/>
            <color indexed="81"/>
            <rFont val="Tahoma"/>
            <family val="2"/>
          </rPr>
          <t>Lot Length should not exceed 1000m and ideally should be a minimum of 500m</t>
        </r>
      </text>
    </comment>
    <comment ref="C2" authorId="0" shapeId="0" xr:uid="{FAFED567-E621-4414-9D6E-342BFCA93980}">
      <text>
        <r>
          <rPr>
            <sz val="9"/>
            <color indexed="81"/>
            <rFont val="Tahoma"/>
            <family val="2"/>
          </rPr>
          <t xml:space="preserve">Number of sublots will automatically be calculated as follows:
&lt;550m: 5 Sublots
551m - 650m: 6 Sublots
651m - 750m: 7 Sublots
751m - 850m: 8 Sublots
851m - 950m: 9 Sublots
950m - 1000m: 10 Sublots
</t>
        </r>
      </text>
    </comment>
    <comment ref="F2" authorId="0" shapeId="0" xr:uid="{95E695A0-B25E-4F26-A9B8-195C3A7FD7D0}">
      <text>
        <r>
          <rPr>
            <sz val="9"/>
            <color indexed="81"/>
            <rFont val="Tahoma"/>
            <family val="2"/>
          </rPr>
          <t>Enter chainage of start of lot to the nearest metre, without the "+". Chainage will automatically be formatted with the "+"</t>
        </r>
      </text>
    </comment>
    <comment ref="C5" authorId="0" shapeId="0" xr:uid="{850FCF7E-C0E3-42D7-AE88-0C5922991365}">
      <text>
        <r>
          <rPr>
            <sz val="9"/>
            <color indexed="81"/>
            <rFont val="Tahoma"/>
            <family val="2"/>
          </rPr>
          <t xml:space="preserve">Values can be copied and pasted to Crossfall Records tab. See Note on B11 for additional guidance.
</t>
        </r>
        <r>
          <rPr>
            <b/>
            <sz val="9"/>
            <color indexed="81"/>
            <rFont val="Tahoma"/>
            <family val="2"/>
          </rPr>
          <t>*These values will automatically randomly re-generate when any change is made on either tab of this worksheet</t>
        </r>
      </text>
    </comment>
  </commentList>
</comments>
</file>

<file path=xl/sharedStrings.xml><?xml version="1.0" encoding="utf-8"?>
<sst xmlns="http://schemas.openxmlformats.org/spreadsheetml/2006/main" count="25" uniqueCount="24">
  <si>
    <t>Direction</t>
  </si>
  <si>
    <t>Sublot</t>
  </si>
  <si>
    <t>Station</t>
  </si>
  <si>
    <t>Lot</t>
  </si>
  <si>
    <t>Highway</t>
  </si>
  <si>
    <t>Start Chainage</t>
  </si>
  <si>
    <t>End Chainage</t>
  </si>
  <si>
    <t>Length (m)</t>
  </si>
  <si>
    <t>Distance from Start of Lot (m)</t>
  </si>
  <si>
    <t>Length of Lot (m)</t>
  </si>
  <si>
    <t>Number of Sublots</t>
  </si>
  <si>
    <t>Contract</t>
  </si>
  <si>
    <t>Region</t>
  </si>
  <si>
    <t>Contractor</t>
  </si>
  <si>
    <t>Contract Administrator</t>
  </si>
  <si>
    <t>Date</t>
  </si>
  <si>
    <t>Time of Level Calibration</t>
  </si>
  <si>
    <t>Design Cross Slope (%)</t>
  </si>
  <si>
    <t>Measured Cross Slope (%)</t>
  </si>
  <si>
    <t>Lane No.</t>
  </si>
  <si>
    <t>Lot Starting Station</t>
  </si>
  <si>
    <t>Chaingage</t>
  </si>
  <si>
    <t>AVERAGE OF SUBLOTS</t>
  </si>
  <si>
    <t xml:space="preserve">PH-CC-886 CROSS SLOPE ACCEPTANCE FORM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</si>
</sst>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+###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164" fontId="0" fillId="0" borderId="0" xfId="0" applyNumberFormat="1"/>
    <xf numFmtId="0" fontId="0" fillId="0" borderId="0" xfId="0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Protection="1">
      <protection locked="0"/>
    </xf>
    <xf numFmtId="0" fontId="1" fillId="0" borderId="1" xfId="0" applyFont="1" applyBorder="1" applyAlignment="1" applyProtection="1">
      <protection locked="0"/>
    </xf>
    <xf numFmtId="0" fontId="1" fillId="0" borderId="2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7" xfId="0" applyFill="1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164" fontId="0" fillId="2" borderId="6" xfId="0" applyNumberFormat="1" applyFill="1" applyBorder="1" applyAlignment="1" applyProtection="1">
      <alignment horizontal="left"/>
      <protection locked="0"/>
    </xf>
    <xf numFmtId="0" fontId="1" fillId="0" borderId="10" xfId="0" applyFont="1" applyBorder="1" applyProtection="1">
      <protection locked="0"/>
    </xf>
    <xf numFmtId="0" fontId="1" fillId="0" borderId="11" xfId="0" applyFont="1" applyBorder="1" applyProtection="1"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0" xfId="0" applyBorder="1" applyProtection="1">
      <protection locked="0"/>
    </xf>
    <xf numFmtId="0" fontId="1" fillId="0" borderId="0" xfId="0" applyFont="1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1" fillId="0" borderId="20" xfId="0" applyFont="1" applyBorder="1" applyProtection="1">
      <protection locked="0"/>
    </xf>
    <xf numFmtId="0" fontId="3" fillId="0" borderId="19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/>
      <protection locked="0"/>
    </xf>
    <xf numFmtId="15" fontId="0" fillId="2" borderId="6" xfId="0" applyNumberFormat="1" applyFill="1" applyBorder="1" applyAlignment="1" applyProtection="1">
      <alignment horizontal="left"/>
      <protection locked="0"/>
    </xf>
    <xf numFmtId="18" fontId="0" fillId="2" borderId="6" xfId="0" applyNumberFormat="1" applyFill="1" applyBorder="1" applyAlignment="1" applyProtection="1">
      <alignment horizontal="left"/>
      <protection locked="0"/>
    </xf>
    <xf numFmtId="0" fontId="1" fillId="0" borderId="22" xfId="0" applyFont="1" applyBorder="1" applyAlignment="1" applyProtection="1">
      <protection locked="0"/>
    </xf>
    <xf numFmtId="18" fontId="0" fillId="2" borderId="23" xfId="0" applyNumberFormat="1" applyFill="1" applyBorder="1" applyAlignment="1" applyProtection="1">
      <alignment horizontal="left"/>
      <protection locked="0"/>
    </xf>
    <xf numFmtId="0" fontId="0" fillId="0" borderId="21" xfId="0" applyBorder="1" applyProtection="1">
      <protection locked="0"/>
    </xf>
    <xf numFmtId="0" fontId="0" fillId="0" borderId="24" xfId="0" applyBorder="1" applyProtection="1"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0" fillId="2" borderId="8" xfId="0" applyFill="1" applyBorder="1" applyAlignment="1" applyProtection="1">
      <alignment horizontal="left"/>
      <protection locked="0"/>
    </xf>
    <xf numFmtId="0" fontId="1" fillId="0" borderId="8" xfId="0" applyFont="1" applyBorder="1" applyAlignment="1" applyProtection="1">
      <alignment horizontal="left"/>
      <protection locked="0"/>
    </xf>
    <xf numFmtId="15" fontId="0" fillId="2" borderId="5" xfId="0" applyNumberFormat="1" applyFill="1" applyBorder="1" applyAlignment="1" applyProtection="1">
      <alignment horizontal="left"/>
      <protection locked="0"/>
    </xf>
    <xf numFmtId="0" fontId="1" fillId="0" borderId="16" xfId="0" applyFont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0" borderId="25" xfId="0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237DF-ECF3-4A6A-AF6A-B83B70A6FE7B}">
  <dimension ref="A1:H28"/>
  <sheetViews>
    <sheetView tabSelected="1" zoomScale="85" zoomScaleNormal="85" workbookViewId="0">
      <selection activeCell="F11" sqref="F11"/>
    </sheetView>
  </sheetViews>
  <sheetFormatPr defaultRowHeight="14.5" x14ac:dyDescent="0.35"/>
  <cols>
    <col min="1" max="1" width="6.26953125" style="4" customWidth="1"/>
    <col min="2" max="2" width="6.54296875" style="4" customWidth="1"/>
    <col min="3" max="3" width="17.453125" style="4" customWidth="1"/>
    <col min="4" max="4" width="19.54296875" style="4" customWidth="1"/>
    <col min="5" max="5" width="23.26953125" style="4" bestFit="1" customWidth="1"/>
    <col min="6" max="6" width="16.54296875" style="4" bestFit="1" customWidth="1"/>
    <col min="7" max="7" width="20.08984375" style="4" customWidth="1"/>
    <col min="8" max="8" width="6.26953125" style="4" customWidth="1"/>
    <col min="9" max="16384" width="8.7265625" style="4"/>
  </cols>
  <sheetData>
    <row r="1" spans="1:8" ht="29" thickBot="1" x14ac:dyDescent="0.7">
      <c r="A1" s="24"/>
      <c r="B1" s="34" t="s">
        <v>23</v>
      </c>
      <c r="C1" s="35"/>
      <c r="D1" s="35"/>
      <c r="E1" s="35"/>
      <c r="F1" s="35"/>
      <c r="G1" s="35"/>
      <c r="H1" s="25"/>
    </row>
    <row r="2" spans="1:8" x14ac:dyDescent="0.35">
      <c r="A2" s="26"/>
      <c r="B2" s="42" t="s">
        <v>11</v>
      </c>
      <c r="C2" s="43"/>
      <c r="D2" s="33" t="s">
        <v>4</v>
      </c>
      <c r="E2" s="33" t="s">
        <v>12</v>
      </c>
      <c r="F2" s="33" t="s">
        <v>13</v>
      </c>
      <c r="G2" s="47" t="s">
        <v>14</v>
      </c>
      <c r="H2" s="49"/>
    </row>
    <row r="3" spans="1:8" ht="29" customHeight="1" thickBot="1" x14ac:dyDescent="0.4">
      <c r="A3" s="26"/>
      <c r="B3" s="44"/>
      <c r="C3" s="23"/>
      <c r="D3" s="5"/>
      <c r="E3" s="6"/>
      <c r="F3" s="12"/>
      <c r="G3" s="48"/>
      <c r="H3" s="49"/>
    </row>
    <row r="4" spans="1:8" x14ac:dyDescent="0.35">
      <c r="A4" s="26"/>
      <c r="B4" s="45" t="s">
        <v>15</v>
      </c>
      <c r="C4" s="22"/>
      <c r="D4" s="7" t="s">
        <v>16</v>
      </c>
      <c r="E4" s="38"/>
      <c r="F4" s="40"/>
      <c r="G4" s="28"/>
      <c r="H4" s="27"/>
    </row>
    <row r="5" spans="1:8" ht="28.5" customHeight="1" thickBot="1" x14ac:dyDescent="0.4">
      <c r="A5" s="26"/>
      <c r="B5" s="46"/>
      <c r="C5" s="36"/>
      <c r="D5" s="37"/>
      <c r="E5" s="39"/>
      <c r="F5" s="41"/>
      <c r="G5" s="28"/>
      <c r="H5" s="27"/>
    </row>
    <row r="6" spans="1:8" x14ac:dyDescent="0.35">
      <c r="A6" s="26"/>
      <c r="B6" s="28"/>
      <c r="C6" s="28"/>
      <c r="D6" s="28"/>
      <c r="E6" s="28"/>
      <c r="F6" s="28"/>
      <c r="G6" s="28"/>
      <c r="H6" s="27"/>
    </row>
    <row r="7" spans="1:8" ht="15" thickBot="1" x14ac:dyDescent="0.4">
      <c r="A7" s="26"/>
      <c r="B7" s="28"/>
      <c r="C7" s="28"/>
      <c r="D7" s="28"/>
      <c r="E7" s="28"/>
      <c r="F7" s="28"/>
      <c r="G7" s="28"/>
      <c r="H7" s="27"/>
    </row>
    <row r="8" spans="1:8" x14ac:dyDescent="0.35">
      <c r="A8" s="26"/>
      <c r="B8" s="8" t="s">
        <v>3</v>
      </c>
      <c r="C8" s="9" t="s">
        <v>5</v>
      </c>
      <c r="D8" s="9" t="s">
        <v>6</v>
      </c>
      <c r="E8" s="9" t="s">
        <v>7</v>
      </c>
      <c r="F8" s="9" t="s">
        <v>0</v>
      </c>
      <c r="G8" s="10" t="s">
        <v>19</v>
      </c>
      <c r="H8" s="27"/>
    </row>
    <row r="9" spans="1:8" ht="28.5" customHeight="1" thickBot="1" x14ac:dyDescent="0.4">
      <c r="A9" s="26"/>
      <c r="B9" s="11"/>
      <c r="C9" s="12"/>
      <c r="D9" s="12"/>
      <c r="E9" s="13"/>
      <c r="F9" s="12"/>
      <c r="G9" s="14"/>
      <c r="H9" s="27"/>
    </row>
    <row r="10" spans="1:8" ht="15" thickBot="1" x14ac:dyDescent="0.4">
      <c r="A10" s="26"/>
      <c r="B10" s="28"/>
      <c r="C10" s="28"/>
      <c r="D10" s="28"/>
      <c r="E10" s="28"/>
      <c r="F10" s="28"/>
      <c r="G10" s="28"/>
      <c r="H10" s="27"/>
    </row>
    <row r="11" spans="1:8" x14ac:dyDescent="0.35">
      <c r="A11" s="26"/>
      <c r="B11" s="8" t="s">
        <v>1</v>
      </c>
      <c r="C11" s="9" t="s">
        <v>2</v>
      </c>
      <c r="D11" s="9" t="s">
        <v>17</v>
      </c>
      <c r="E11" s="10" t="s">
        <v>18</v>
      </c>
      <c r="F11" s="28"/>
      <c r="G11" s="29"/>
      <c r="H11" s="27"/>
    </row>
    <row r="12" spans="1:8" x14ac:dyDescent="0.35">
      <c r="A12" s="26"/>
      <c r="B12" s="15">
        <v>1</v>
      </c>
      <c r="C12" s="16"/>
      <c r="D12" s="5"/>
      <c r="E12" s="17"/>
      <c r="F12" s="28"/>
      <c r="G12" s="28"/>
      <c r="H12" s="27"/>
    </row>
    <row r="13" spans="1:8" x14ac:dyDescent="0.35">
      <c r="A13" s="26"/>
      <c r="B13" s="15">
        <v>2</v>
      </c>
      <c r="C13" s="16"/>
      <c r="D13" s="5"/>
      <c r="E13" s="17"/>
      <c r="F13" s="28"/>
      <c r="G13" s="28"/>
      <c r="H13" s="27"/>
    </row>
    <row r="14" spans="1:8" x14ac:dyDescent="0.35">
      <c r="A14" s="26"/>
      <c r="B14" s="15">
        <v>3</v>
      </c>
      <c r="C14" s="16"/>
      <c r="D14" s="5"/>
      <c r="E14" s="17"/>
      <c r="F14" s="28"/>
      <c r="G14" s="28"/>
      <c r="H14" s="27"/>
    </row>
    <row r="15" spans="1:8" x14ac:dyDescent="0.35">
      <c r="A15" s="26"/>
      <c r="B15" s="15">
        <v>4</v>
      </c>
      <c r="C15" s="16"/>
      <c r="D15" s="5"/>
      <c r="E15" s="17"/>
      <c r="F15" s="28"/>
      <c r="G15" s="28"/>
      <c r="H15" s="27"/>
    </row>
    <row r="16" spans="1:8" x14ac:dyDescent="0.35">
      <c r="A16" s="26"/>
      <c r="B16" s="15">
        <v>5</v>
      </c>
      <c r="C16" s="16"/>
      <c r="D16" s="5"/>
      <c r="E16" s="17"/>
      <c r="F16" s="28"/>
      <c r="G16" s="28"/>
      <c r="H16" s="27"/>
    </row>
    <row r="17" spans="1:8" x14ac:dyDescent="0.35">
      <c r="A17" s="26"/>
      <c r="B17" s="15">
        <v>6</v>
      </c>
      <c r="C17" s="16"/>
      <c r="D17" s="5"/>
      <c r="E17" s="17"/>
      <c r="F17" s="28"/>
      <c r="G17" s="28"/>
      <c r="H17" s="27"/>
    </row>
    <row r="18" spans="1:8" x14ac:dyDescent="0.35">
      <c r="A18" s="26"/>
      <c r="B18" s="15">
        <v>7</v>
      </c>
      <c r="C18" s="16"/>
      <c r="D18" s="5"/>
      <c r="E18" s="17"/>
      <c r="F18" s="28"/>
      <c r="G18" s="28"/>
      <c r="H18" s="27"/>
    </row>
    <row r="19" spans="1:8" x14ac:dyDescent="0.35">
      <c r="A19" s="26"/>
      <c r="B19" s="15">
        <v>8</v>
      </c>
      <c r="C19" s="16"/>
      <c r="D19" s="5"/>
      <c r="E19" s="17"/>
      <c r="F19" s="28"/>
      <c r="G19" s="28"/>
      <c r="H19" s="27"/>
    </row>
    <row r="20" spans="1:8" x14ac:dyDescent="0.35">
      <c r="A20" s="26"/>
      <c r="B20" s="15">
        <v>9</v>
      </c>
      <c r="C20" s="16"/>
      <c r="D20" s="5"/>
      <c r="E20" s="17"/>
      <c r="F20" s="28"/>
      <c r="G20" s="28"/>
      <c r="H20" s="27"/>
    </row>
    <row r="21" spans="1:8" ht="15" thickBot="1" x14ac:dyDescent="0.4">
      <c r="A21" s="26"/>
      <c r="B21" s="18">
        <v>10</v>
      </c>
      <c r="C21" s="19"/>
      <c r="D21" s="13"/>
      <c r="E21" s="14"/>
      <c r="F21" s="28"/>
      <c r="G21" s="28"/>
      <c r="H21" s="27"/>
    </row>
    <row r="22" spans="1:8" ht="15" thickBot="1" x14ac:dyDescent="0.4">
      <c r="A22" s="26"/>
      <c r="B22" s="28"/>
      <c r="C22" s="28"/>
      <c r="D22" s="28"/>
      <c r="E22" s="28"/>
      <c r="F22" s="28"/>
      <c r="G22" s="28"/>
      <c r="H22" s="27"/>
    </row>
    <row r="23" spans="1:8" ht="30.5" customHeight="1" x14ac:dyDescent="0.35">
      <c r="A23" s="26"/>
      <c r="B23" s="28"/>
      <c r="C23" s="28"/>
      <c r="D23" s="28"/>
      <c r="E23" s="20" t="s">
        <v>22</v>
      </c>
      <c r="F23" s="28"/>
      <c r="G23" s="28"/>
      <c r="H23" s="27"/>
    </row>
    <row r="24" spans="1:8" ht="28.5" customHeight="1" thickBot="1" x14ac:dyDescent="0.4">
      <c r="A24" s="26"/>
      <c r="B24" s="28"/>
      <c r="C24" s="28"/>
      <c r="D24" s="28"/>
      <c r="E24" s="21" t="e">
        <f>ROUND(AVERAGE(E12:E21),2)</f>
        <v>#DIV/0!</v>
      </c>
      <c r="F24" s="28"/>
      <c r="G24" s="28"/>
      <c r="H24" s="27"/>
    </row>
    <row r="25" spans="1:8" x14ac:dyDescent="0.35">
      <c r="A25" s="26"/>
      <c r="B25" s="28"/>
      <c r="C25" s="28"/>
      <c r="D25" s="28"/>
      <c r="E25" s="28"/>
      <c r="F25" s="28"/>
      <c r="G25" s="28"/>
      <c r="H25" s="27"/>
    </row>
    <row r="26" spans="1:8" x14ac:dyDescent="0.35">
      <c r="A26" s="26"/>
      <c r="B26" s="28"/>
      <c r="C26" s="28"/>
      <c r="D26" s="28"/>
      <c r="E26" s="28"/>
      <c r="F26" s="28"/>
      <c r="G26" s="28"/>
      <c r="H26" s="27"/>
    </row>
    <row r="27" spans="1:8" x14ac:dyDescent="0.35">
      <c r="A27" s="26"/>
      <c r="B27" s="28"/>
      <c r="C27" s="28"/>
      <c r="D27" s="28"/>
      <c r="E27" s="28"/>
      <c r="F27" s="28"/>
      <c r="G27" s="28"/>
      <c r="H27" s="27"/>
    </row>
    <row r="28" spans="1:8" x14ac:dyDescent="0.35">
      <c r="A28" s="30"/>
      <c r="B28" s="31"/>
      <c r="C28" s="31"/>
      <c r="D28" s="31"/>
      <c r="E28" s="31"/>
      <c r="F28" s="31"/>
      <c r="G28" s="31"/>
      <c r="H28" s="32"/>
    </row>
  </sheetData>
  <sheetProtection selectLockedCells="1"/>
  <protectedRanges>
    <protectedRange algorithmName="SHA-512" hashValue="nflonky7aOrZGHRb0Qx6rP9wwguP8VdSvDPT/qTANtSFRmksdEqE2bvD5rxEx2xNDPvARrHipxs3OF9ZuN8qTA==" saltValue="epXovcX92n6J8dA/1sc4wA==" spinCount="100000" sqref="B3:G3 B5:E5 B9:G9 C12:E21" name="Range1"/>
  </protectedRanges>
  <mergeCells count="6">
    <mergeCell ref="B1:G1"/>
    <mergeCell ref="D5:E5"/>
    <mergeCell ref="B2:C2"/>
    <mergeCell ref="B4:C4"/>
    <mergeCell ref="B3:C3"/>
    <mergeCell ref="B5:C5"/>
  </mergeCells>
  <pageMargins left="0.7" right="0.7" top="0.75" bottom="0.75" header="0.3" footer="0.3"/>
  <pageSetup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27898-6EED-42B8-AC91-E606B56D16C6}">
  <dimension ref="A1:F15"/>
  <sheetViews>
    <sheetView workbookViewId="0">
      <selection activeCell="E5" sqref="E5"/>
    </sheetView>
  </sheetViews>
  <sheetFormatPr defaultRowHeight="14.5" x14ac:dyDescent="0.35"/>
  <cols>
    <col min="2" max="2" width="13.453125" customWidth="1"/>
    <col min="4" max="4" width="8.7265625" customWidth="1"/>
  </cols>
  <sheetData>
    <row r="1" spans="1:6" x14ac:dyDescent="0.35">
      <c r="A1" t="s">
        <v>9</v>
      </c>
      <c r="C1" t="s">
        <v>10</v>
      </c>
      <c r="F1" t="s">
        <v>20</v>
      </c>
    </row>
    <row r="2" spans="1:6" x14ac:dyDescent="0.35">
      <c r="A2" s="2">
        <v>551</v>
      </c>
      <c r="C2">
        <f>IF(A2&gt;950,10,IF(A2&gt;850,9,(IF(A2&gt;750,8,IF(A2&gt;650,7,IF(A2&gt;550,6,5))))))</f>
        <v>6</v>
      </c>
      <c r="F2" s="2">
        <v>10457</v>
      </c>
    </row>
    <row r="5" spans="1:6" ht="29" x14ac:dyDescent="0.35">
      <c r="A5" t="s">
        <v>1</v>
      </c>
      <c r="B5" s="1" t="s">
        <v>8</v>
      </c>
      <c r="C5" t="s">
        <v>21</v>
      </c>
      <c r="F5" s="1"/>
    </row>
    <row r="6" spans="1:6" x14ac:dyDescent="0.35">
      <c r="A6">
        <v>1</v>
      </c>
      <c r="B6">
        <f ca="1">ROUND(RAND()*(A2/$C$2),0)</f>
        <v>24</v>
      </c>
      <c r="C6" s="3">
        <f ca="1">$F$2+B6</f>
        <v>10481</v>
      </c>
    </row>
    <row r="7" spans="1:6" x14ac:dyDescent="0.35">
      <c r="A7">
        <v>2</v>
      </c>
      <c r="B7">
        <f ca="1">ROUND(RAND()*($A$2/$C$2)+($A$2/$C$2),0)</f>
        <v>129</v>
      </c>
      <c r="C7" s="3">
        <f t="shared" ref="C7:C15" ca="1" si="0">$F$2+B7</f>
        <v>10586</v>
      </c>
    </row>
    <row r="8" spans="1:6" x14ac:dyDescent="0.35">
      <c r="A8">
        <v>3</v>
      </c>
      <c r="B8">
        <f ca="1">ROUND(RAND()*($A$2/$C$2)+($A$2/$C$2*A7),0)</f>
        <v>241</v>
      </c>
      <c r="C8" s="3">
        <f t="shared" ca="1" si="0"/>
        <v>10698</v>
      </c>
    </row>
    <row r="9" spans="1:6" x14ac:dyDescent="0.35">
      <c r="A9">
        <v>4</v>
      </c>
      <c r="B9">
        <f ca="1">ROUND(RAND()*($A$2/$C$2)+($A$2/$C$2*A8),0)</f>
        <v>295</v>
      </c>
      <c r="C9" s="3">
        <f t="shared" ca="1" si="0"/>
        <v>10752</v>
      </c>
    </row>
    <row r="10" spans="1:6" x14ac:dyDescent="0.35">
      <c r="A10">
        <v>5</v>
      </c>
      <c r="B10">
        <f ca="1">ROUND(RAND()*($A$2/$C$2)+($A$2/$C$2*A9),0)</f>
        <v>428</v>
      </c>
      <c r="C10" s="3">
        <f t="shared" ca="1" si="0"/>
        <v>10885</v>
      </c>
    </row>
    <row r="11" spans="1:6" x14ac:dyDescent="0.35">
      <c r="A11">
        <v>6</v>
      </c>
      <c r="B11">
        <f ca="1">IF(C2&gt;5,ROUND(RAND()*($A$2/$C$2)+($A$2/$C$2*A10),0),"N/A")</f>
        <v>529</v>
      </c>
      <c r="C11" s="3">
        <f t="shared" ca="1" si="0"/>
        <v>10986</v>
      </c>
    </row>
    <row r="12" spans="1:6" x14ac:dyDescent="0.35">
      <c r="A12">
        <v>7</v>
      </c>
      <c r="B12" t="str">
        <f ca="1">IF(C2&gt;6,ROUND(RAND()*($A$2/$C$2)+($A$2/$C$2*A11),0),"N/A")</f>
        <v>N/A</v>
      </c>
      <c r="C12" s="3" t="e">
        <f t="shared" ca="1" si="0"/>
        <v>#VALUE!</v>
      </c>
    </row>
    <row r="13" spans="1:6" x14ac:dyDescent="0.35">
      <c r="A13">
        <v>8</v>
      </c>
      <c r="B13" t="str">
        <f ca="1">IF(C2&gt;7,ROUND(RAND()*($A$2/$C$2)+($A$2/$C$2*A12),0),"N/A")</f>
        <v>N/A</v>
      </c>
      <c r="C13" s="3" t="e">
        <f t="shared" ca="1" si="0"/>
        <v>#VALUE!</v>
      </c>
    </row>
    <row r="14" spans="1:6" x14ac:dyDescent="0.35">
      <c r="A14">
        <v>9</v>
      </c>
      <c r="B14" t="str">
        <f ca="1">IF(C2&gt;8,ROUND(RAND()*($A$2/$C$2)+($A$2/$C$2*A13),0),"N/A")</f>
        <v>N/A</v>
      </c>
      <c r="C14" s="3" t="e">
        <f t="shared" ca="1" si="0"/>
        <v>#VALUE!</v>
      </c>
    </row>
    <row r="15" spans="1:6" x14ac:dyDescent="0.35">
      <c r="A15">
        <v>10</v>
      </c>
      <c r="B15" t="str">
        <f ca="1">IF(C2&gt;9,ROUND(RAND()*($A$2/$C$2)+($A$2/$C$2*A14),0),"N/A")</f>
        <v>N/A</v>
      </c>
      <c r="C15" s="3" t="e">
        <f t="shared" ca="1" si="0"/>
        <v>#VALUE!</v>
      </c>
    </row>
  </sheetData>
  <sortState xmlns:xlrd2="http://schemas.microsoft.com/office/spreadsheetml/2017/richdata2" ref="E6:E15">
    <sortCondition ref="E6"/>
  </sortState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Crossfall Records</vt:lpstr>
      <vt:lpstr>Random Location Generator</vt:lpstr>
    </vt:vector>
  </TitlesOfParts>
  <Company>Government of Ontario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Shannon, Kenneth (MTO)</dc:creator>
  <cp:lastModifiedBy>Shannon, Kenneth (MTO)</cp:lastModifiedBy>
  <cp:lastPrinted>2021-06-24T13:30:35Z</cp:lastPrinted>
  <dcterms:created xsi:type="dcterms:W3CDTF">2021-06-16T15:38:04Z</dcterms:created>
  <dcterms:modified xsi:type="dcterms:W3CDTF">2021-06-24T13:34:28Z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iteId">
    <vt:lpwstr>cddc1229-ac2a-4b97-b78a-0e5cacb5865c</vt:lpwstr>
  </property>
  <property fmtid="{D5CDD505-2E9C-101B-9397-08002B2CF9AE}" pid="4" name="MSIP_Label_034a106e-6316-442c-ad35-738afd673d2b_Owner">
    <vt:lpwstr>Kenneth.Shannon@ontario.ca</vt:lpwstr>
  </property>
  <property fmtid="{D5CDD505-2E9C-101B-9397-08002B2CF9AE}" pid="5" name="MSIP_Label_034a106e-6316-442c-ad35-738afd673d2b_SetDate">
    <vt:lpwstr>2021-06-16T18:52:01.3985410Z</vt:lpwstr>
  </property>
  <property fmtid="{D5CDD505-2E9C-101B-9397-08002B2CF9AE}" pid="6" name="MSIP_Label_034a106e-6316-442c-ad35-738afd673d2b_Name">
    <vt:lpwstr>OPS - Unclassified Information</vt:lpwstr>
  </property>
  <property fmtid="{D5CDD505-2E9C-101B-9397-08002B2CF9AE}" pid="7" name="MSIP_Label_034a106e-6316-442c-ad35-738afd673d2b_Application">
    <vt:lpwstr>Microsoft Azure Information Protection</vt:lpwstr>
  </property>
  <property fmtid="{D5CDD505-2E9C-101B-9397-08002B2CF9AE}" pid="8" name="MSIP_Label_034a106e-6316-442c-ad35-738afd673d2b_ActionId">
    <vt:lpwstr>c01640f8-3046-4d6b-891a-d08e5b0e36ad</vt:lpwstr>
  </property>
  <property fmtid="{D5CDD505-2E9C-101B-9397-08002B2CF9AE}" pid="9" name="MSIP_Label_034a106e-6316-442c-ad35-738afd673d2b_Extended_MSFT_Method">
    <vt:lpwstr>Automatic</vt:lpwstr>
  </property>
  <property fmtid="{D5CDD505-2E9C-101B-9397-08002B2CF9AE}" pid="10" name="Sensitivity">
    <vt:lpwstr>OPS - Unclassified Information</vt:lpwstr>
  </property>
</Properties>
</file>